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Verkeersongevallen ckeck\"/>
    </mc:Choice>
  </mc:AlternateContent>
  <xr:revisionPtr revIDLastSave="0" documentId="8_{4CD482A8-D89E-4A10-94F5-89E56EA3849F}" xr6:coauthVersionLast="33" xr6:coauthVersionMax="33" xr10:uidLastSave="{00000000-0000-0000-0000-000000000000}"/>
  <bookViews>
    <workbookView xWindow="0" yWindow="0" windowWidth="7476" windowHeight="6588" xr2:uid="{B9E14480-F279-4578-B76F-9677E2BF004D}"/>
  </bookViews>
  <sheets>
    <sheet name="01-013 verkeersslachtoffers" sheetId="1" r:id="rId1"/>
    <sheet name="Verkeersongevallen volwassenen" sheetId="2" r:id="rId2"/>
    <sheet name="Verkeersongevallen medische hul" sheetId="6" r:id="rId3"/>
    <sheet name="Verkeersongevallen per regio" sheetId="3" r:id="rId4"/>
    <sheet name="Scholieren verkeersgordel" sheetId="4" r:id="rId5"/>
    <sheet name="Scholieren bijrijder alcohol" sheetId="5" r:id="rId6"/>
    <sheet name="Sterfte internationaal" sheetId="7" r:id="rId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B22" i="7"/>
  <c r="E5" i="7"/>
  <c r="D5" i="7"/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0" i="1"/>
  <c r="R4" i="1" l="1"/>
</calcChain>
</file>

<file path=xl/sharedStrings.xml><?xml version="1.0" encoding="utf-8"?>
<sst xmlns="http://schemas.openxmlformats.org/spreadsheetml/2006/main" count="136" uniqueCount="90">
  <si>
    <t xml:space="preserve">  Mannen</t>
  </si>
  <si>
    <t xml:space="preserve">  Vrouwen</t>
  </si>
  <si>
    <t xml:space="preserve">  Kinderen </t>
  </si>
  <si>
    <t>Totaal</t>
  </si>
  <si>
    <t xml:space="preserve">   Chauffeur</t>
  </si>
  <si>
    <t xml:space="preserve">   Motorfietser</t>
  </si>
  <si>
    <t xml:space="preserve">   Fietser</t>
  </si>
  <si>
    <t xml:space="preserve">   Anders (quad)</t>
  </si>
  <si>
    <t xml:space="preserve">   Voetganger</t>
  </si>
  <si>
    <t xml:space="preserve">   Medepassagier</t>
  </si>
  <si>
    <t>Slachtoffer</t>
  </si>
  <si>
    <t>Slachtoffers verkeersongevallen Curacao 2001 - 2013</t>
  </si>
  <si>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</si>
  <si>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</si>
  <si>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</si>
  <si>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</si>
  <si>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</si>
  <si>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</si>
  <si>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</si>
  <si>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</si>
  <si>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</si>
  <si>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</si>
  <si>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</si>
  <si>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</si>
  <si>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</si>
  <si>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</si>
  <si>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</si>
  <si>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</si>
  <si>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</si>
  <si>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</si>
  <si>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</si>
  <si>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</si>
  <si>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</si>
  <si>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</si>
  <si>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</si>
  <si>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</si>
  <si>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</si>
  <si>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</si>
  <si>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in 2017 dat een ongeval in het verkeer heeft gehad in de afgelopen 12 maanden (NGE 2017)</t>
  </si>
  <si>
    <t>Curaçao totaal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</si>
  <si>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</si>
  <si>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</si>
  <si>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</si>
  <si>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</si>
  <si>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</si>
  <si>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</si>
  <si>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</si>
  <si>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Gemiddeld</t>
  </si>
  <si>
    <t xml:space="preserve">Percentage volwassenen dat in de afgelopen 12 maanden verwond is door een verkeersongeval waarvoor medische zorg nodig was (NGE, 2017) </t>
  </si>
  <si>
    <t xml:space="preserve">   Jongens</t>
  </si>
  <si>
    <t xml:space="preserve">   Meisjes</t>
  </si>
  <si>
    <t xml:space="preserve">   12 jaar en jonger</t>
  </si>
  <si>
    <t xml:space="preserve">   13-15 jaar</t>
  </si>
  <si>
    <t xml:space="preserve">   16-17 jaar</t>
  </si>
  <si>
    <t xml:space="preserve">   18 jaar en ouder</t>
  </si>
  <si>
    <t xml:space="preserve">   AGO</t>
  </si>
  <si>
    <t xml:space="preserve">   VSBO</t>
  </si>
  <si>
    <t xml:space="preserve">   HAVO/VWO</t>
  </si>
  <si>
    <t xml:space="preserve">   SBO</t>
  </si>
  <si>
    <t>Percentage</t>
  </si>
  <si>
    <t>Percentage scholieren dat medepassagier was bij iemand die alcohol had gedronken (GSHS, 2015)</t>
  </si>
  <si>
    <t>Percentage scholieren dat als medepassagier (bijna) nooit een verkeersgordel draagt in een auto of andere motorvoertuig (GSHS, 2015)</t>
  </si>
  <si>
    <t>Percentage volwassenen in 2017 per regio dat een ongeval in het verkeer heeft gehad in de afgelopen 12 maanden (NGE 2017)</t>
  </si>
  <si>
    <t xml:space="preserve">Bevolking </t>
  </si>
  <si>
    <t xml:space="preserve">Bronnen: </t>
  </si>
  <si>
    <t>Asosashon Tráfiko Sigur Kòrsou (ATSK). Geraadpleegd via http://www.vvvcur.com/index.html</t>
  </si>
  <si>
    <t>CBS (bevolkingscijfers), Geraadpleegd via www.cbs.cw</t>
  </si>
  <si>
    <t>Sterfte per 100.000 inwoners</t>
  </si>
  <si>
    <t>Sterfte per 100.000 0-74 jarige personen (op leeftijd gestandaardiseerd)</t>
  </si>
  <si>
    <t>Mannen</t>
  </si>
  <si>
    <t>Vrouwen</t>
  </si>
  <si>
    <t>Trinidad &amp; Tobago</t>
  </si>
  <si>
    <t>Grenada</t>
  </si>
  <si>
    <t>Guyana</t>
  </si>
  <si>
    <t>Belize</t>
  </si>
  <si>
    <t>St. Vincent &amp; the Grenadines</t>
  </si>
  <si>
    <t>Jamaica</t>
  </si>
  <si>
    <t>Suriname</t>
  </si>
  <si>
    <t>Puerto Rico</t>
  </si>
  <si>
    <t>Barbados</t>
  </si>
  <si>
    <t>Aruba</t>
  </si>
  <si>
    <t>U.S. Virgin Islands</t>
  </si>
  <si>
    <t>Bahamas</t>
  </si>
  <si>
    <t>Guadeloupe</t>
  </si>
  <si>
    <t>Martinique</t>
  </si>
  <si>
    <t>Cuba</t>
  </si>
  <si>
    <t>St. Lucia</t>
  </si>
  <si>
    <r>
      <t>Cura</t>
    </r>
    <r>
      <rPr>
        <sz val="11"/>
        <color theme="1"/>
        <rFont val="Calibri"/>
        <family val="2"/>
      </rPr>
      <t>ç</t>
    </r>
    <r>
      <rPr>
        <sz val="11"/>
        <color theme="1"/>
        <rFont val="Raleway"/>
        <family val="2"/>
      </rPr>
      <t>ao</t>
    </r>
  </si>
  <si>
    <t>Sterfte verkeersongevallen internationaal ca. 2010 (data Curacao 2005-2007)</t>
  </si>
  <si>
    <r>
      <t>Bron:</t>
    </r>
    <r>
      <rPr>
        <sz val="11"/>
        <color rgb="FF000000"/>
        <rFont val="Raleway"/>
        <family val="2"/>
      </rPr>
      <t> Doodsoorzakenstatistiek, ICD10-code V00-V99, cijfers Curaçao van 2005-2007 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</si>
</sst>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name val="Raleway"/>
      <family val="2"/>
    </font>
    <font>
      <sz val="11"/>
      <name val="Corbel"/>
      <family val="2"/>
    </font>
    <font>
      <b/>
      <sz val="11"/>
      <color theme="1"/>
      <name val="Corbel"/>
      <family val="2"/>
    </font>
    <font>
      <b/>
      <sz val="11"/>
      <color theme="1"/>
      <name val="Raleway"/>
    </font>
    <font>
      <sz val="11"/>
      <color theme="1"/>
      <name val="Raleway"/>
    </font>
    <font>
      <sz val="11"/>
      <color theme="1"/>
      <name val="Calibri"/>
      <family val="2"/>
    </font>
    <font>
      <b/>
      <sz val="11"/>
      <color rgb="FF000000"/>
      <name val="Raleway"/>
      <family val="2"/>
    </font>
    <font>
      <sz val="11"/>
      <color rgb="FF000000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/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5" xfId="0" applyFont="1" applyBorder="1"/>
    <xf numFmtId="0" fontId="2" fillId="0" borderId="5" xfId="0" applyFont="1" applyBorder="1"/>
    <xf numFmtId="0" fontId="2" fillId="0" borderId="6" xfId="0" applyFont="1" applyBorder="1"/>
    <xf numFmtId="164" fontId="1" fillId="0" borderId="6" xfId="0" applyNumberFormat="1" applyFont="1" applyBorder="1"/>
    <xf numFmtId="0" fontId="2" fillId="0" borderId="0" xfId="0" applyFont="1" applyBorder="1"/>
    <xf numFmtId="164" fontId="1" fillId="0" borderId="0" xfId="0" applyNumberFormat="1" applyFont="1" applyBorder="1"/>
    <xf numFmtId="0" fontId="2" fillId="0" borderId="0" xfId="0" applyFont="1"/>
    <xf numFmtId="164" fontId="1" fillId="0" borderId="0" xfId="0" applyNumberFormat="1" applyFont="1"/>
    <xf numFmtId="164" fontId="1" fillId="0" borderId="5" xfId="0" applyNumberFormat="1" applyFont="1" applyBorder="1"/>
    <xf numFmtId="0" fontId="1" fillId="0" borderId="0" xfId="0" applyFont="1" applyBorder="1"/>
    <xf numFmtId="164" fontId="0" fillId="0" borderId="0" xfId="0" applyNumberFormat="1"/>
    <xf numFmtId="0" fontId="5" fillId="0" borderId="0" xfId="0" applyFont="1"/>
    <xf numFmtId="0" fontId="5" fillId="0" borderId="5" xfId="0" applyFont="1" applyBorder="1"/>
    <xf numFmtId="164" fontId="0" fillId="0" borderId="6" xfId="0" applyNumberFormat="1" applyBorder="1"/>
    <xf numFmtId="0" fontId="0" fillId="0" borderId="5" xfId="0" applyBorder="1"/>
    <xf numFmtId="164" fontId="0" fillId="0" borderId="5" xfId="0" applyNumberFormat="1" applyBorder="1"/>
    <xf numFmtId="0" fontId="5" fillId="0" borderId="6" xfId="0" applyFont="1" applyBorder="1"/>
    <xf numFmtId="164" fontId="0" fillId="0" borderId="0" xfId="0" applyNumberFormat="1" applyFill="1"/>
    <xf numFmtId="164" fontId="0" fillId="0" borderId="5" xfId="0" applyNumberFormat="1" applyFill="1" applyBorder="1"/>
    <xf numFmtId="0" fontId="1" fillId="0" borderId="0" xfId="0" applyFont="1" applyFill="1"/>
    <xf numFmtId="0" fontId="0" fillId="0" borderId="0" xfId="0" applyFill="1"/>
    <xf numFmtId="164" fontId="1" fillId="0" borderId="0" xfId="0" applyNumberFormat="1" applyFont="1" applyFill="1"/>
    <xf numFmtId="0" fontId="1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1" fillId="0" borderId="7" xfId="0" applyFont="1" applyFill="1" applyBorder="1"/>
    <xf numFmtId="164" fontId="1" fillId="0" borderId="7" xfId="0" applyNumberFormat="1" applyFont="1" applyFill="1" applyBorder="1"/>
    <xf numFmtId="164" fontId="1" fillId="0" borderId="5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0" fontId="5" fillId="0" borderId="0" xfId="0" applyFont="1" applyBorder="1"/>
    <xf numFmtId="164" fontId="0" fillId="0" borderId="0" xfId="0" applyNumberFormat="1" applyBorder="1"/>
    <xf numFmtId="0" fontId="0" fillId="0" borderId="0" xfId="0" applyBorder="1"/>
    <xf numFmtId="0" fontId="5" fillId="0" borderId="0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164" fontId="0" fillId="0" borderId="6" xfId="0" applyNumberFormat="1" applyFill="1" applyBorder="1"/>
    <xf numFmtId="0" fontId="5" fillId="0" borderId="0" xfId="0" applyFont="1" applyFill="1"/>
    <xf numFmtId="0" fontId="0" fillId="0" borderId="5" xfId="0" applyFill="1" applyBorder="1"/>
    <xf numFmtId="1" fontId="0" fillId="0" borderId="0" xfId="0" applyNumberFormat="1"/>
    <xf numFmtId="0" fontId="2" fillId="0" borderId="1" xfId="0" applyFont="1" applyFill="1" applyBorder="1" applyAlignment="1">
      <alignment vertical="top"/>
    </xf>
    <xf numFmtId="0" fontId="1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7" fillId="0" borderId="0" xfId="0" applyFont="1" applyBorder="1"/>
    <xf numFmtId="165" fontId="7" fillId="0" borderId="1" xfId="0" applyNumberFormat="1" applyFont="1" applyBorder="1"/>
    <xf numFmtId="0" fontId="2" fillId="0" borderId="5" xfId="0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2" fontId="1" fillId="0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Fill="1"/>
    <xf numFmtId="0" fontId="9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7BC2E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'01-013 verkeersslachtoffers'!$A$4</c:f>
              <c:strCache>
                <c:ptCount val="1"/>
                <c:pt idx="0">
                  <c:v>Totaal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none"/>
          </c:marker>
          <c:cat>
            <c:numRef>
              <c:f>'01-013 verkeersslachtoffers'!$B$3:$P$3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'01-013 verkeersslachtoffers'!$B$4:$P$4</c:f>
              <c:numCache>
                <c:formatCode>General</c:formatCode>
                <c:ptCount val="15"/>
                <c:pt idx="0">
                  <c:v>21</c:v>
                </c:pt>
                <c:pt idx="1">
                  <c:v>22</c:v>
                </c:pt>
                <c:pt idx="2">
                  <c:v>27</c:v>
                </c:pt>
                <c:pt idx="3">
                  <c:v>30</c:v>
                </c:pt>
                <c:pt idx="4">
                  <c:v>16</c:v>
                </c:pt>
                <c:pt idx="5">
                  <c:v>25</c:v>
                </c:pt>
                <c:pt idx="6">
                  <c:v>23</c:v>
                </c:pt>
                <c:pt idx="7">
                  <c:v>18</c:v>
                </c:pt>
                <c:pt idx="8">
                  <c:v>25</c:v>
                </c:pt>
                <c:pt idx="9">
                  <c:v>15</c:v>
                </c:pt>
                <c:pt idx="10">
                  <c:v>21</c:v>
                </c:pt>
                <c:pt idx="11">
                  <c:v>13</c:v>
                </c:pt>
                <c:pt idx="12">
                  <c:v>14</c:v>
                </c:pt>
                <c:pt idx="13">
                  <c:v>19</c:v>
                </c:pt>
                <c:pt idx="1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96-4D5F-9FCC-1BF6B088F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034248"/>
        <c:axId val="487031952"/>
      </c:lineChart>
      <c:catAx>
        <c:axId val="48703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487031952"/>
        <c:crosses val="autoZero"/>
        <c:auto val="1"/>
        <c:lblAlgn val="ctr"/>
        <c:lblOffset val="100"/>
        <c:noMultiLvlLbl val="0"/>
      </c:catAx>
      <c:valAx>
        <c:axId val="48703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Aaantal</a:t>
                </a:r>
                <a:r>
                  <a:rPr lang="en-US" baseline="0"/>
                  <a:t> verkeersdoden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4870342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'Verkeersongevallen volwassenen'!$B$3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'Verkeersongevallen volwassenen'!$A$4:$A$33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'Verkeersongevallen volwassenen'!$B$4:$B$33</c:f>
              <c:numCache>
                <c:formatCode>0.0%</c:formatCode>
                <c:ptCount val="30"/>
                <c:pt idx="0">
                  <c:v>5.3999999999999999E-2</c:v>
                </c:pt>
                <c:pt idx="3">
                  <c:v>5.5E-2</c:v>
                </c:pt>
                <c:pt idx="4">
                  <c:v>5.3999999999999999E-2</c:v>
                </c:pt>
                <c:pt idx="7">
                  <c:v>9.0999999999999998E-2</c:v>
                </c:pt>
                <c:pt idx="8">
                  <c:v>8.2000000000000003E-2</c:v>
                </c:pt>
                <c:pt idx="9">
                  <c:v>3.4000000000000002E-2</c:v>
                </c:pt>
                <c:pt idx="10">
                  <c:v>3.3000000000000002E-2</c:v>
                </c:pt>
                <c:pt idx="13">
                  <c:v>5.2999999999999999E-2</c:v>
                </c:pt>
                <c:pt idx="14">
                  <c:v>3.4000000000000002E-2</c:v>
                </c:pt>
                <c:pt idx="15">
                  <c:v>7.0000000000000007E-2</c:v>
                </c:pt>
                <c:pt idx="16">
                  <c:v>0.03</c:v>
                </c:pt>
                <c:pt idx="17">
                  <c:v>3.1E-2</c:v>
                </c:pt>
                <c:pt idx="20">
                  <c:v>2.5999999999999999E-2</c:v>
                </c:pt>
                <c:pt idx="21">
                  <c:v>4.9000000000000002E-2</c:v>
                </c:pt>
                <c:pt idx="22">
                  <c:v>7.3999999999999996E-2</c:v>
                </c:pt>
                <c:pt idx="23">
                  <c:v>0.06</c:v>
                </c:pt>
                <c:pt idx="26">
                  <c:v>0.06</c:v>
                </c:pt>
                <c:pt idx="27">
                  <c:v>4.3999999999999997E-2</c:v>
                </c:pt>
                <c:pt idx="28">
                  <c:v>3.3000000000000002E-2</c:v>
                </c:pt>
                <c:pt idx="29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'Verkeersongevallen medische hul'!$B$3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'Verkeersongevallen medische hul'!$A$4:$A$33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'Verkeersongevallen medische hul'!$B$4:$B$33</c:f>
              <c:numCache>
                <c:formatCode>0.0%</c:formatCode>
                <c:ptCount val="30"/>
                <c:pt idx="0">
                  <c:v>2.1999999999999999E-2</c:v>
                </c:pt>
                <c:pt idx="3">
                  <c:v>1.7999999999999999E-2</c:v>
                </c:pt>
                <c:pt idx="4">
                  <c:v>2.4E-2</c:v>
                </c:pt>
                <c:pt idx="7">
                  <c:v>1.9E-2</c:v>
                </c:pt>
                <c:pt idx="8">
                  <c:v>3.9E-2</c:v>
                </c:pt>
                <c:pt idx="9">
                  <c:v>1.2E-2</c:v>
                </c:pt>
                <c:pt idx="10">
                  <c:v>1.4E-2</c:v>
                </c:pt>
                <c:pt idx="13">
                  <c:v>2.1999999999999999E-2</c:v>
                </c:pt>
                <c:pt idx="14">
                  <c:v>1.6E-2</c:v>
                </c:pt>
                <c:pt idx="15">
                  <c:v>2.8000000000000001E-2</c:v>
                </c:pt>
                <c:pt idx="16">
                  <c:v>5.0000000000000001E-3</c:v>
                </c:pt>
                <c:pt idx="17">
                  <c:v>1.6E-2</c:v>
                </c:pt>
                <c:pt idx="20">
                  <c:v>1.2E-2</c:v>
                </c:pt>
                <c:pt idx="21">
                  <c:v>2.3E-2</c:v>
                </c:pt>
                <c:pt idx="22">
                  <c:v>0.03</c:v>
                </c:pt>
                <c:pt idx="23">
                  <c:v>1.2999999999999999E-2</c:v>
                </c:pt>
                <c:pt idx="26">
                  <c:v>2.1000000000000001E-2</c:v>
                </c:pt>
                <c:pt idx="27">
                  <c:v>1.7999999999999999E-2</c:v>
                </c:pt>
                <c:pt idx="28">
                  <c:v>1.4999999999999999E-2</c:v>
                </c:pt>
                <c:pt idx="29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2-405A-AC10-A3086234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'Verkeersongevallen per regio'!$B$3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'Verkeersongevallen per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'Verkeersongevallen per regio'!$B$4:$B$10</c:f>
              <c:numCache>
                <c:formatCode>0.0%</c:formatCode>
                <c:ptCount val="7"/>
                <c:pt idx="0">
                  <c:v>5.3999999999999999E-2</c:v>
                </c:pt>
                <c:pt idx="2">
                  <c:v>7.1999999999999995E-2</c:v>
                </c:pt>
                <c:pt idx="3">
                  <c:v>0</c:v>
                </c:pt>
                <c:pt idx="4">
                  <c:v>3.9E-2</c:v>
                </c:pt>
                <c:pt idx="5">
                  <c:v>0.06</c:v>
                </c:pt>
                <c:pt idx="6">
                  <c:v>7.0999999999999994E-2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'Scholieren verkeersgordel'!$A$4:$A$20</c:f>
              <c:strCache>
                <c:ptCount val="17"/>
                <c:pt idx="0">
                  <c:v>Totaal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</c:v>
                </c:pt>
                <c:pt idx="8">
                  <c:v>   13-15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'Scholieren verkeersgordel'!$B$4:$B$20</c:f>
              <c:numCache>
                <c:formatCode>0.0%</c:formatCode>
                <c:ptCount val="17"/>
                <c:pt idx="0">
                  <c:v>0.312</c:v>
                </c:pt>
                <c:pt idx="3">
                  <c:v>0.34699999999999998</c:v>
                </c:pt>
                <c:pt idx="4">
                  <c:v>0.28000000000000003</c:v>
                </c:pt>
                <c:pt idx="7">
                  <c:v>0.216</c:v>
                </c:pt>
                <c:pt idx="8">
                  <c:v>0.314</c:v>
                </c:pt>
                <c:pt idx="9">
                  <c:v>0.32300000000000001</c:v>
                </c:pt>
                <c:pt idx="10">
                  <c:v>0.30499999999999999</c:v>
                </c:pt>
                <c:pt idx="13">
                  <c:v>0.41099999999999998</c:v>
                </c:pt>
                <c:pt idx="14">
                  <c:v>0.32900000000000001</c:v>
                </c:pt>
                <c:pt idx="15">
                  <c:v>0.18</c:v>
                </c:pt>
                <c:pt idx="16">
                  <c:v>0.35199999999999998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5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'Scholieren bijrijder alcohol'!$A$4:$A$20</c:f>
              <c:strCache>
                <c:ptCount val="17"/>
                <c:pt idx="0">
                  <c:v>Totaal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</c:v>
                </c:pt>
                <c:pt idx="8">
                  <c:v>   13-15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'Scholieren bijrijder alcohol'!$B$4:$B$20</c:f>
              <c:numCache>
                <c:formatCode>0.0%</c:formatCode>
                <c:ptCount val="17"/>
                <c:pt idx="0">
                  <c:v>0.21099999999999999</c:v>
                </c:pt>
                <c:pt idx="3">
                  <c:v>0.24299999999999999</c:v>
                </c:pt>
                <c:pt idx="4">
                  <c:v>0.193</c:v>
                </c:pt>
                <c:pt idx="7">
                  <c:v>0.108</c:v>
                </c:pt>
                <c:pt idx="8">
                  <c:v>0.189</c:v>
                </c:pt>
                <c:pt idx="9">
                  <c:v>0.253</c:v>
                </c:pt>
                <c:pt idx="10">
                  <c:v>0.26800000000000002</c:v>
                </c:pt>
                <c:pt idx="13">
                  <c:v>0.39900000000000002</c:v>
                </c:pt>
                <c:pt idx="14">
                  <c:v>0.21</c:v>
                </c:pt>
                <c:pt idx="15">
                  <c:v>0.17199999999999999</c:v>
                </c:pt>
                <c:pt idx="16">
                  <c:v>0.23699999999999999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5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'Sterfte internationaal'!$B$4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57-4169-987A-8C9FB11E717D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7-3B67-45C5-9CA0-FAA971C63583}"/>
              </c:ext>
            </c:extLst>
          </c:dPt>
          <c:dPt>
            <c:idx val="10"/>
            <c:invertIfNegative val="0"/>
            <c:bubble3D val="0"/>
            <c:spPr>
              <a:solidFill>
                <a:srgbClr val="03A9F4"/>
              </a:solidFill>
            </c:spPr>
            <c:extLst>
              <c:ext xmlns:c16="http://schemas.microsoft.com/office/drawing/2014/chart" uri="{C3380CC4-5D6E-409C-BE32-E72D297353CC}">
                <c16:uniqueId val="{00000004-9957-4169-987A-8C9FB11E717D}"/>
              </c:ext>
            </c:extLst>
          </c:dPt>
          <c:cat>
            <c:strRef>
              <c:f>'Sterfte internationaal'!$A$5:$A$21</c:f>
              <c:strCache>
                <c:ptCount val="17"/>
                <c:pt idx="0">
                  <c:v>Belize</c:v>
                </c:pt>
                <c:pt idx="1">
                  <c:v>Guyana</c:v>
                </c:pt>
                <c:pt idx="2">
                  <c:v>Suriname</c:v>
                </c:pt>
                <c:pt idx="3">
                  <c:v>Aruba</c:v>
                </c:pt>
                <c:pt idx="4">
                  <c:v>Trinidad &amp; Tobago</c:v>
                </c:pt>
                <c:pt idx="5">
                  <c:v>Curaçao</c:v>
                </c:pt>
                <c:pt idx="6">
                  <c:v>Guadeloupe</c:v>
                </c:pt>
                <c:pt idx="7">
                  <c:v>U.S. Virgin Islands</c:v>
                </c:pt>
                <c:pt idx="8">
                  <c:v>Bahamas</c:v>
                </c:pt>
                <c:pt idx="9">
                  <c:v>Puerto Rico</c:v>
                </c:pt>
                <c:pt idx="10">
                  <c:v>Martinique</c:v>
                </c:pt>
                <c:pt idx="11">
                  <c:v>Jamaica</c:v>
                </c:pt>
                <c:pt idx="12">
                  <c:v>St. Lucia</c:v>
                </c:pt>
                <c:pt idx="13">
                  <c:v>Cuba</c:v>
                </c:pt>
                <c:pt idx="14">
                  <c:v>Grenada</c:v>
                </c:pt>
                <c:pt idx="15">
                  <c:v>St. Vincent &amp; the Grenadines</c:v>
                </c:pt>
                <c:pt idx="16">
                  <c:v>Barbados</c:v>
                </c:pt>
              </c:strCache>
            </c:strRef>
          </c:cat>
          <c:val>
            <c:numRef>
              <c:f>'Sterfte internationaal'!$B$5:$B$21</c:f>
              <c:numCache>
                <c:formatCode>0.00</c:formatCode>
                <c:ptCount val="17"/>
                <c:pt idx="0">
                  <c:v>38.436963392612526</c:v>
                </c:pt>
                <c:pt idx="1">
                  <c:v>35.671481325996254</c:v>
                </c:pt>
                <c:pt idx="2">
                  <c:v>33.897407026222751</c:v>
                </c:pt>
                <c:pt idx="3">
                  <c:v>28.584413929505409</c:v>
                </c:pt>
                <c:pt idx="4">
                  <c:v>27.891342885126868</c:v>
                </c:pt>
                <c:pt idx="5">
                  <c:v>26.99</c:v>
                </c:pt>
                <c:pt idx="6">
                  <c:v>25.353004350915011</c:v>
                </c:pt>
                <c:pt idx="7">
                  <c:v>21.111882844049333</c:v>
                </c:pt>
                <c:pt idx="8">
                  <c:v>20.397663720512384</c:v>
                </c:pt>
                <c:pt idx="9">
                  <c:v>17.36034323871727</c:v>
                </c:pt>
                <c:pt idx="10">
                  <c:v>16.8240079739994</c:v>
                </c:pt>
                <c:pt idx="11">
                  <c:v>15.150033771921651</c:v>
                </c:pt>
                <c:pt idx="12">
                  <c:v>12.306504771047171</c:v>
                </c:pt>
                <c:pt idx="13">
                  <c:v>12.247515225373633</c:v>
                </c:pt>
                <c:pt idx="14">
                  <c:v>10.745804228935997</c:v>
                </c:pt>
                <c:pt idx="15">
                  <c:v>10.692067863672955</c:v>
                </c:pt>
                <c:pt idx="16">
                  <c:v>8.1747363824889767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7-45C5-9CA0-FAA971C63583}"/>
            </c:ext>
          </c:extLst>
        </c:ser>
        <c:ser>
          <c:idx val="1"/>
          <c:order val="1"/>
          <c:tx>
            <c:strRef>
              <c:f>'Sterfte internationaal'!$C$4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87BC2E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8-3B67-45C5-9CA0-FAA971C6358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957-4169-987A-8C9FB11E717D}"/>
              </c:ext>
            </c:extLst>
          </c:dPt>
          <c:cat>
            <c:strRef>
              <c:f>'Sterfte internationaal'!$A$5:$A$21</c:f>
              <c:strCache>
                <c:ptCount val="17"/>
                <c:pt idx="0">
                  <c:v>Belize</c:v>
                </c:pt>
                <c:pt idx="1">
                  <c:v>Guyana</c:v>
                </c:pt>
                <c:pt idx="2">
                  <c:v>Suriname</c:v>
                </c:pt>
                <c:pt idx="3">
                  <c:v>Aruba</c:v>
                </c:pt>
                <c:pt idx="4">
                  <c:v>Trinidad &amp; Tobago</c:v>
                </c:pt>
                <c:pt idx="5">
                  <c:v>Curaçao</c:v>
                </c:pt>
                <c:pt idx="6">
                  <c:v>Guadeloupe</c:v>
                </c:pt>
                <c:pt idx="7">
                  <c:v>U.S. Virgin Islands</c:v>
                </c:pt>
                <c:pt idx="8">
                  <c:v>Bahamas</c:v>
                </c:pt>
                <c:pt idx="9">
                  <c:v>Puerto Rico</c:v>
                </c:pt>
                <c:pt idx="10">
                  <c:v>Martinique</c:v>
                </c:pt>
                <c:pt idx="11">
                  <c:v>Jamaica</c:v>
                </c:pt>
                <c:pt idx="12">
                  <c:v>St. Lucia</c:v>
                </c:pt>
                <c:pt idx="13">
                  <c:v>Cuba</c:v>
                </c:pt>
                <c:pt idx="14">
                  <c:v>Grenada</c:v>
                </c:pt>
                <c:pt idx="15">
                  <c:v>St. Vincent &amp; the Grenadines</c:v>
                </c:pt>
                <c:pt idx="16">
                  <c:v>Barbados</c:v>
                </c:pt>
              </c:strCache>
            </c:strRef>
          </c:cat>
          <c:val>
            <c:numRef>
              <c:f>'Sterfte internationaal'!$C$5:$C$21</c:f>
              <c:numCache>
                <c:formatCode>0.00</c:formatCode>
                <c:ptCount val="17"/>
                <c:pt idx="0">
                  <c:v>9.2820176879067358</c:v>
                </c:pt>
                <c:pt idx="1">
                  <c:v>8.3272856494848906</c:v>
                </c:pt>
                <c:pt idx="2">
                  <c:v>7.8983187747810932</c:v>
                </c:pt>
                <c:pt idx="3">
                  <c:v>7.734663379205168</c:v>
                </c:pt>
                <c:pt idx="4">
                  <c:v>7.1391781357407611</c:v>
                </c:pt>
                <c:pt idx="5">
                  <c:v>4.68</c:v>
                </c:pt>
                <c:pt idx="6">
                  <c:v>4.2027320701933331</c:v>
                </c:pt>
                <c:pt idx="7">
                  <c:v>5.0494597612152248</c:v>
                </c:pt>
                <c:pt idx="8">
                  <c:v>4.9727818264707802</c:v>
                </c:pt>
                <c:pt idx="9">
                  <c:v>3.7284092348273856</c:v>
                </c:pt>
                <c:pt idx="10">
                  <c:v>3.1502833459975923</c:v>
                </c:pt>
                <c:pt idx="11">
                  <c:v>3.891426775766563</c:v>
                </c:pt>
                <c:pt idx="12">
                  <c:v>4.4708642387559205</c:v>
                </c:pt>
                <c:pt idx="13">
                  <c:v>3.2453002364489305</c:v>
                </c:pt>
                <c:pt idx="14">
                  <c:v>2.1450184684289644</c:v>
                </c:pt>
                <c:pt idx="15">
                  <c:v>1.8092222517852286</c:v>
                </c:pt>
                <c:pt idx="16">
                  <c:v>2.8170654342355839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7-45C5-9CA0-FAA971C63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100.000 personen (op leeftijd gestandaardiseerd)</a:t>
                </a:r>
              </a:p>
            </c:rich>
          </c:tx>
          <c:layout>
            <c:manualLayout>
              <c:xMode val="edge"/>
              <c:yMode val="edge"/>
              <c:x val="0.77937090401599851"/>
              <c:y val="1.80598555211558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14</xdr:row>
      <xdr:rowOff>26670</xdr:rowOff>
    </xdr:from>
    <xdr:to>
      <xdr:col>18</xdr:col>
      <xdr:colOff>38100</xdr:colOff>
      <xdr:row>29</xdr:row>
      <xdr:rowOff>26670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9D1DD51-C5ED-480E-951B-90FDFA309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521970</xdr:colOff>
      <xdr:row>3</xdr:row>
      <xdr:rowOff>22860</xdr:rowOff>
    </xdr:from>
    <xdr:to>
      <xdr:col>13</xdr:col>
      <xdr:colOff>217170</xdr:colOff>
      <xdr:row>34</xdr:row>
      <xdr:rowOff>83820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07D9B56-663A-4C95-AFC9-5ABA1C210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521970</xdr:colOff>
      <xdr:row>3</xdr:row>
      <xdr:rowOff>22860</xdr:rowOff>
    </xdr:from>
    <xdr:to>
      <xdr:col>13</xdr:col>
      <xdr:colOff>217170</xdr:colOff>
      <xdr:row>34</xdr:row>
      <xdr:rowOff>83820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0F22B57-02BF-4077-AA22-4830391C4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7</xdr:row>
      <xdr:rowOff>11430</xdr:rowOff>
    </xdr:from>
    <xdr:to>
      <xdr:col>13</xdr:col>
      <xdr:colOff>388620</xdr:colOff>
      <xdr:row>22</xdr:row>
      <xdr:rowOff>3810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6B94923-BDAB-4EBB-A09B-735C849EA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</xdr:colOff>
      <xdr:row>2</xdr:row>
      <xdr:rowOff>22860</xdr:rowOff>
    </xdr:from>
    <xdr:to>
      <xdr:col>13</xdr:col>
      <xdr:colOff>384810</xdr:colOff>
      <xdr:row>21</xdr:row>
      <xdr:rowOff>175260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7A27D906-B3BF-4AD6-915C-E9FFEEA5F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346710</xdr:colOff>
      <xdr:row>5</xdr:row>
      <xdr:rowOff>68580</xdr:rowOff>
    </xdr:from>
    <xdr:to>
      <xdr:col>13</xdr:col>
      <xdr:colOff>41910</xdr:colOff>
      <xdr:row>21</xdr:row>
      <xdr:rowOff>110490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7242FC9-C0D5-4F9B-9F1E-202DAEC70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255270</xdr:colOff>
      <xdr:row>0</xdr:row>
      <xdr:rowOff>152400</xdr:rowOff>
    </xdr:from>
    <xdr:to>
      <xdr:col>17</xdr:col>
      <xdr:colOff>335280</xdr:colOff>
      <xdr:row>27</xdr:row>
      <xdr:rowOff>121920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03E118-E9FE-4834-A97B-1500E3A20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C227-DCA4-4E26-8B17-DBE5872A821B}">
  <dimension ref="A1:BO23"/>
  <sheetViews>
    <sheetView tabSelected="1" topLeftCell="A2" workbookViewId="0">
      <selection activeCell="G28" sqref="G28"/>
    </sheetView>
  </sheetViews>
  <sheetFormatPr defaultRowHeight="14.4" x14ac:dyDescent="0.3"/>
  <cols>
    <col min="1" max="1" width="32.109375" style="1" customWidth="1"/>
    <col min="2" max="3" width="8.88671875" style="1"/>
    <col min="8" max="13" width="8.88671875" style="1"/>
    <col min="14" max="14" width="8.88671875" style="1" customWidth="1"/>
    <col min="15" max="15" width="8.88671875" customWidth="1"/>
  </cols>
  <sheetData>
    <row r="1" spans="1:67" s="10" customFormat="1" x14ac:dyDescent="0.3">
      <c r="A1" s="8" t="s">
        <v>11</v>
      </c>
      <c r="B1" s="9"/>
      <c r="C1" s="9"/>
      <c r="H1" s="9"/>
      <c r="I1" s="9"/>
      <c r="J1" s="9"/>
      <c r="K1" s="9"/>
      <c r="L1" s="9"/>
      <c r="M1" s="9"/>
      <c r="N1" s="9"/>
    </row>
    <row r="2" spans="1:67" x14ac:dyDescent="0.3">
      <c r="A2" s="2"/>
    </row>
    <row r="3" spans="1:67" ht="15" thickBot="1" x14ac:dyDescent="0.35">
      <c r="A3" s="5"/>
      <c r="B3" s="6">
        <v>2001</v>
      </c>
      <c r="C3" s="6">
        <v>2002</v>
      </c>
      <c r="D3" s="7">
        <v>2003</v>
      </c>
      <c r="E3" s="6">
        <v>2004</v>
      </c>
      <c r="F3" s="6">
        <v>2005</v>
      </c>
      <c r="G3" s="6">
        <v>2006</v>
      </c>
      <c r="H3" s="6">
        <v>2007</v>
      </c>
      <c r="I3" s="6">
        <v>2008</v>
      </c>
      <c r="J3" s="6">
        <v>2009</v>
      </c>
      <c r="K3" s="6">
        <v>2010</v>
      </c>
      <c r="L3" s="6">
        <v>2011</v>
      </c>
      <c r="M3" s="6">
        <v>2012</v>
      </c>
      <c r="N3" s="6">
        <v>2013</v>
      </c>
      <c r="O3" s="6">
        <v>2014</v>
      </c>
      <c r="P3" s="6">
        <v>2015</v>
      </c>
      <c r="R3" t="s">
        <v>47</v>
      </c>
    </row>
    <row r="4" spans="1:67" x14ac:dyDescent="0.3">
      <c r="A4" s="3" t="s">
        <v>3</v>
      </c>
      <c r="B4" s="11">
        <v>21</v>
      </c>
      <c r="C4" s="11">
        <v>22</v>
      </c>
      <c r="D4" s="12">
        <v>27</v>
      </c>
      <c r="E4" s="11">
        <v>30</v>
      </c>
      <c r="F4" s="11">
        <v>16</v>
      </c>
      <c r="G4" s="11">
        <v>25</v>
      </c>
      <c r="H4" s="11">
        <v>23</v>
      </c>
      <c r="I4" s="11">
        <v>18</v>
      </c>
      <c r="J4" s="11">
        <v>25</v>
      </c>
      <c r="K4" s="11">
        <v>15</v>
      </c>
      <c r="L4" s="11">
        <v>21</v>
      </c>
      <c r="M4" s="11">
        <v>13</v>
      </c>
      <c r="N4" s="11">
        <v>14</v>
      </c>
      <c r="O4" s="11">
        <v>19</v>
      </c>
      <c r="P4" s="11">
        <v>20</v>
      </c>
      <c r="R4">
        <f>AVERAGE(B4:P4)</f>
        <v>20.6</v>
      </c>
    </row>
    <row r="5" spans="1:67" x14ac:dyDescent="0.3">
      <c r="A5" s="4"/>
      <c r="B5" s="14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67" x14ac:dyDescent="0.3">
      <c r="A6" s="4" t="s">
        <v>0</v>
      </c>
      <c r="B6" s="4">
        <v>18</v>
      </c>
      <c r="C6" s="4">
        <v>18</v>
      </c>
      <c r="D6" s="14">
        <v>21</v>
      </c>
      <c r="E6" s="4">
        <v>24</v>
      </c>
      <c r="F6" s="4">
        <v>14</v>
      </c>
      <c r="G6" s="4">
        <v>20</v>
      </c>
      <c r="H6" s="4">
        <v>18</v>
      </c>
      <c r="I6" s="4">
        <v>10</v>
      </c>
      <c r="J6" s="4">
        <v>21</v>
      </c>
      <c r="K6" s="4">
        <v>12</v>
      </c>
      <c r="L6" s="4">
        <v>17</v>
      </c>
      <c r="M6" s="4">
        <v>12</v>
      </c>
      <c r="N6" s="4">
        <v>12</v>
      </c>
      <c r="O6" s="4">
        <v>12</v>
      </c>
      <c r="P6" s="4">
        <v>15</v>
      </c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</row>
    <row r="7" spans="1:67" x14ac:dyDescent="0.3">
      <c r="A7" s="4" t="s">
        <v>1</v>
      </c>
      <c r="B7" s="4">
        <v>3</v>
      </c>
      <c r="C7" s="4">
        <v>1</v>
      </c>
      <c r="D7" s="14">
        <v>6</v>
      </c>
      <c r="E7" s="4">
        <v>5</v>
      </c>
      <c r="F7" s="4">
        <v>2</v>
      </c>
      <c r="G7" s="4">
        <v>5</v>
      </c>
      <c r="H7" s="4">
        <v>5</v>
      </c>
      <c r="I7" s="4">
        <v>8</v>
      </c>
      <c r="J7" s="4">
        <v>4</v>
      </c>
      <c r="K7" s="4">
        <v>3</v>
      </c>
      <c r="L7" s="4">
        <v>4</v>
      </c>
      <c r="M7" s="4">
        <v>1</v>
      </c>
      <c r="N7" s="4">
        <v>2</v>
      </c>
      <c r="O7" s="4">
        <v>7</v>
      </c>
      <c r="P7" s="4">
        <v>5</v>
      </c>
    </row>
    <row r="8" spans="1:67" x14ac:dyDescent="0.3">
      <c r="A8" s="4" t="s">
        <v>2</v>
      </c>
      <c r="B8" s="4">
        <v>0</v>
      </c>
      <c r="C8" s="4">
        <v>3</v>
      </c>
      <c r="D8" s="14">
        <v>0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67" x14ac:dyDescent="0.3">
      <c r="A9" s="4"/>
      <c r="B9" s="14"/>
      <c r="C9" s="14"/>
      <c r="D9" s="1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67" x14ac:dyDescent="0.3">
      <c r="A10" s="54" t="s">
        <v>10</v>
      </c>
      <c r="B10" s="14"/>
      <c r="C10" s="14"/>
      <c r="D10" s="1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67" x14ac:dyDescent="0.3">
      <c r="A11" s="13" t="s">
        <v>4</v>
      </c>
      <c r="B11" s="4">
        <v>8</v>
      </c>
      <c r="C11" s="4">
        <v>10</v>
      </c>
      <c r="D11" s="4">
        <v>11</v>
      </c>
      <c r="E11" s="4">
        <v>15</v>
      </c>
      <c r="F11" s="4">
        <v>8</v>
      </c>
      <c r="G11" s="4">
        <v>14</v>
      </c>
      <c r="H11" s="4">
        <v>14</v>
      </c>
      <c r="I11" s="4">
        <v>10</v>
      </c>
      <c r="J11" s="4">
        <v>6</v>
      </c>
      <c r="K11" s="4">
        <v>6</v>
      </c>
      <c r="L11" s="4">
        <v>10</v>
      </c>
      <c r="M11" s="4">
        <v>6</v>
      </c>
      <c r="N11" s="4">
        <v>7</v>
      </c>
      <c r="O11" s="4">
        <v>9</v>
      </c>
      <c r="P11" s="4">
        <v>6</v>
      </c>
    </row>
    <row r="12" spans="1:67" x14ac:dyDescent="0.3">
      <c r="A12" s="13" t="s">
        <v>8</v>
      </c>
      <c r="B12" s="4">
        <v>2</v>
      </c>
      <c r="C12" s="4">
        <v>3</v>
      </c>
      <c r="D12" s="4">
        <v>7</v>
      </c>
      <c r="E12" s="4">
        <v>7</v>
      </c>
      <c r="F12" s="4">
        <v>3</v>
      </c>
      <c r="G12" s="4">
        <v>3</v>
      </c>
      <c r="H12" s="4">
        <v>2</v>
      </c>
      <c r="I12" s="4">
        <v>4</v>
      </c>
      <c r="J12" s="4">
        <v>5</v>
      </c>
      <c r="K12" s="4">
        <v>2</v>
      </c>
      <c r="L12" s="4">
        <v>6</v>
      </c>
      <c r="M12" s="4">
        <v>2</v>
      </c>
      <c r="N12" s="4">
        <v>4</v>
      </c>
      <c r="O12" s="4">
        <v>4</v>
      </c>
      <c r="P12" s="4">
        <v>4</v>
      </c>
    </row>
    <row r="13" spans="1:67" x14ac:dyDescent="0.3">
      <c r="A13" s="13" t="s">
        <v>9</v>
      </c>
      <c r="B13" s="4">
        <v>6</v>
      </c>
      <c r="C13" s="4">
        <v>5</v>
      </c>
      <c r="D13" s="4">
        <v>4</v>
      </c>
      <c r="E13" s="4">
        <v>5</v>
      </c>
      <c r="F13" s="4">
        <v>1</v>
      </c>
      <c r="G13" s="4">
        <v>7</v>
      </c>
      <c r="H13" s="4">
        <v>4</v>
      </c>
      <c r="I13" s="4">
        <v>3</v>
      </c>
      <c r="J13" s="4">
        <v>4</v>
      </c>
      <c r="K13" s="4">
        <v>5</v>
      </c>
      <c r="L13" s="4">
        <v>0</v>
      </c>
      <c r="M13" s="4">
        <v>1</v>
      </c>
      <c r="N13" s="4">
        <v>0</v>
      </c>
      <c r="O13" s="4">
        <v>5</v>
      </c>
      <c r="P13" s="4">
        <v>5</v>
      </c>
    </row>
    <row r="14" spans="1:67" x14ac:dyDescent="0.3">
      <c r="A14" s="13" t="s">
        <v>5</v>
      </c>
      <c r="B14" s="4">
        <v>5</v>
      </c>
      <c r="C14" s="4">
        <v>4</v>
      </c>
      <c r="D14" s="4">
        <v>5</v>
      </c>
      <c r="E14" s="4">
        <v>3</v>
      </c>
      <c r="F14" s="4">
        <v>3</v>
      </c>
      <c r="G14" s="4">
        <v>1</v>
      </c>
      <c r="H14" s="4">
        <v>2</v>
      </c>
      <c r="I14" s="4">
        <v>1</v>
      </c>
      <c r="J14" s="4">
        <v>8</v>
      </c>
      <c r="K14" s="4">
        <v>2</v>
      </c>
      <c r="L14" s="4">
        <v>4</v>
      </c>
      <c r="M14" s="4">
        <v>2</v>
      </c>
      <c r="N14" s="4">
        <v>2</v>
      </c>
      <c r="O14" s="4">
        <v>1</v>
      </c>
      <c r="P14" s="4">
        <v>5</v>
      </c>
    </row>
    <row r="15" spans="1:67" x14ac:dyDescent="0.3">
      <c r="A15" s="4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1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</row>
    <row r="16" spans="1:67" x14ac:dyDescent="0.3">
      <c r="A16" s="4" t="s">
        <v>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</v>
      </c>
      <c r="I16" s="4">
        <v>0</v>
      </c>
      <c r="J16" s="4">
        <v>1</v>
      </c>
      <c r="K16" s="4">
        <v>0</v>
      </c>
      <c r="L16" s="4">
        <v>1</v>
      </c>
      <c r="M16" s="4">
        <v>1</v>
      </c>
      <c r="N16" s="4">
        <v>1</v>
      </c>
      <c r="O16" s="4">
        <v>0</v>
      </c>
      <c r="P16" s="4">
        <v>0</v>
      </c>
    </row>
    <row r="17" spans="1:16" x14ac:dyDescent="0.3">
      <c r="A17" s="55"/>
      <c r="B17" s="55"/>
      <c r="C17" s="55"/>
      <c r="D17" s="56"/>
      <c r="E17" s="56"/>
      <c r="F17" s="56"/>
      <c r="G17" s="56"/>
      <c r="H17" s="55"/>
      <c r="I17" s="55"/>
      <c r="J17" s="55"/>
      <c r="K17" s="55"/>
      <c r="L17" s="55"/>
      <c r="M17" s="55"/>
      <c r="N17" s="55"/>
      <c r="O17" s="56"/>
      <c r="P17" s="56"/>
    </row>
    <row r="18" spans="1:16" x14ac:dyDescent="0.3">
      <c r="A18" s="57" t="s">
        <v>63</v>
      </c>
      <c r="B18" s="55"/>
      <c r="C18" s="55"/>
      <c r="D18" s="56"/>
      <c r="E18" s="56"/>
      <c r="F18" s="56"/>
      <c r="G18" s="56"/>
      <c r="H18" s="55"/>
      <c r="I18" s="55"/>
      <c r="J18" s="55"/>
      <c r="K18" s="55"/>
      <c r="L18" s="55"/>
      <c r="M18" s="55"/>
      <c r="N18" s="55"/>
      <c r="O18" s="56"/>
      <c r="P18" s="56"/>
    </row>
    <row r="19" spans="1:16" x14ac:dyDescent="0.3">
      <c r="A19" s="55"/>
      <c r="B19" s="58">
        <v>130822</v>
      </c>
      <c r="C19" s="58">
        <v>127296</v>
      </c>
      <c r="D19" s="58">
        <v>131143</v>
      </c>
      <c r="E19" s="58">
        <v>132655</v>
      </c>
      <c r="F19" s="58">
        <v>135747</v>
      </c>
      <c r="G19" s="58">
        <v>139596</v>
      </c>
      <c r="H19" s="58">
        <v>142902</v>
      </c>
      <c r="I19" s="58">
        <v>145220</v>
      </c>
      <c r="J19" s="58">
        <v>146543</v>
      </c>
      <c r="K19" s="58">
        <v>147122</v>
      </c>
      <c r="L19" s="58">
        <v>150284</v>
      </c>
      <c r="M19" s="58">
        <v>151378</v>
      </c>
      <c r="N19" s="58">
        <v>152798</v>
      </c>
      <c r="O19" s="58">
        <v>154846</v>
      </c>
      <c r="P19" s="58">
        <v>156971</v>
      </c>
    </row>
    <row r="20" spans="1:16" x14ac:dyDescent="0.3">
      <c r="A20" s="55" t="s">
        <v>67</v>
      </c>
      <c r="B20" s="60">
        <f>B4*100000/B19</f>
        <v>16.052345935698888</v>
      </c>
      <c r="C20" s="60">
        <f t="shared" ref="C20:P20" si="0">C4*100000/C19</f>
        <v>17.282554047259929</v>
      </c>
      <c r="D20" s="60">
        <f t="shared" si="0"/>
        <v>20.588212866870517</v>
      </c>
      <c r="E20" s="60">
        <f t="shared" si="0"/>
        <v>22.615054087671027</v>
      </c>
      <c r="F20" s="60">
        <f t="shared" si="0"/>
        <v>11.78663248543246</v>
      </c>
      <c r="G20" s="60">
        <f t="shared" si="0"/>
        <v>17.908822602366829</v>
      </c>
      <c r="H20" s="60">
        <f t="shared" si="0"/>
        <v>16.094946186897314</v>
      </c>
      <c r="I20" s="60">
        <f t="shared" si="0"/>
        <v>12.394986916402699</v>
      </c>
      <c r="J20" s="60">
        <f t="shared" si="0"/>
        <v>17.059839091597688</v>
      </c>
      <c r="K20" s="60">
        <f t="shared" si="0"/>
        <v>10.19561996166447</v>
      </c>
      <c r="L20" s="60">
        <f t="shared" si="0"/>
        <v>13.973543424449709</v>
      </c>
      <c r="M20" s="60">
        <f t="shared" si="0"/>
        <v>8.5877736527104336</v>
      </c>
      <c r="N20" s="60">
        <f t="shared" si="0"/>
        <v>9.162423591931832</v>
      </c>
      <c r="O20" s="60">
        <f t="shared" si="0"/>
        <v>12.270255608798418</v>
      </c>
      <c r="P20" s="60">
        <f t="shared" si="0"/>
        <v>12.741206974536698</v>
      </c>
    </row>
    <row r="21" spans="1:16" x14ac:dyDescent="0.3">
      <c r="A21" s="1" t="s">
        <v>64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x14ac:dyDescent="0.3">
      <c r="A22" s="25" t="s">
        <v>65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x14ac:dyDescent="0.3">
      <c r="A23" s="25" t="s">
        <v>66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C0C3-8D3C-449A-9114-6CF8A98A373C}">
  <dimension ref="A1:B33"/>
  <sheetViews>
    <sheetView workbookViewId="0"/>
  </sheetViews>
  <sheetFormatPr defaultRowHeight="14.4" x14ac:dyDescent="0.3"/>
  <cols>
    <col min="1" max="1" width="49.5546875" customWidth="1"/>
    <col min="3" max="3" width="15.6640625" customWidth="1"/>
  </cols>
  <sheetData>
    <row r="1" spans="1:2" x14ac:dyDescent="0.3">
      <c r="A1" s="1" t="s">
        <v>38</v>
      </c>
      <c r="B1" s="1"/>
    </row>
    <row r="2" spans="1:2" x14ac:dyDescent="0.3">
      <c r="A2" s="1"/>
      <c r="B2" s="1"/>
    </row>
    <row r="3" spans="1:2" ht="15" thickBot="1" x14ac:dyDescent="0.35">
      <c r="A3" s="16"/>
      <c r="B3" s="17" t="s">
        <v>12</v>
      </c>
    </row>
    <row r="4" spans="1:2" ht="15" thickBot="1" x14ac:dyDescent="0.35">
      <c r="A4" s="18" t="s">
        <v>13</v>
      </c>
      <c r="B4" s="19">
        <v>5.3999999999999999E-2</v>
      </c>
    </row>
    <row r="5" spans="1:2" x14ac:dyDescent="0.3">
      <c r="A5" s="20"/>
      <c r="B5" s="21"/>
    </row>
    <row r="6" spans="1:2" x14ac:dyDescent="0.3">
      <c r="A6" s="22" t="s">
        <v>14</v>
      </c>
      <c r="B6" s="23"/>
    </row>
    <row r="7" spans="1:2" x14ac:dyDescent="0.3">
      <c r="A7" s="1" t="s">
        <v>15</v>
      </c>
      <c r="B7" s="23">
        <v>5.5E-2</v>
      </c>
    </row>
    <row r="8" spans="1:2" ht="15" thickBot="1" x14ac:dyDescent="0.35">
      <c r="A8" s="16" t="s">
        <v>16</v>
      </c>
      <c r="B8" s="24">
        <v>5.3999999999999999E-2</v>
      </c>
    </row>
    <row r="9" spans="1:2" x14ac:dyDescent="0.3">
      <c r="A9" s="25"/>
      <c r="B9" s="21"/>
    </row>
    <row r="10" spans="1:2" x14ac:dyDescent="0.3">
      <c r="A10" s="22" t="s">
        <v>17</v>
      </c>
      <c r="B10" s="23"/>
    </row>
    <row r="11" spans="1:2" x14ac:dyDescent="0.3">
      <c r="A11" s="1" t="s">
        <v>18</v>
      </c>
      <c r="B11" s="23">
        <v>9.0999999999999998E-2</v>
      </c>
    </row>
    <row r="12" spans="1:2" x14ac:dyDescent="0.3">
      <c r="A12" s="1" t="s">
        <v>19</v>
      </c>
      <c r="B12" s="23">
        <v>8.2000000000000003E-2</v>
      </c>
    </row>
    <row r="13" spans="1:2" x14ac:dyDescent="0.3">
      <c r="A13" s="1" t="s">
        <v>20</v>
      </c>
      <c r="B13" s="23">
        <v>3.4000000000000002E-2</v>
      </c>
    </row>
    <row r="14" spans="1:2" ht="15" thickBot="1" x14ac:dyDescent="0.35">
      <c r="A14" s="16" t="s">
        <v>21</v>
      </c>
      <c r="B14" s="24">
        <v>3.3000000000000002E-2</v>
      </c>
    </row>
    <row r="15" spans="1:2" x14ac:dyDescent="0.3">
      <c r="A15" s="25"/>
      <c r="B15" s="21"/>
    </row>
    <row r="16" spans="1:2" x14ac:dyDescent="0.3">
      <c r="A16" s="22" t="s">
        <v>22</v>
      </c>
      <c r="B16" s="23"/>
    </row>
    <row r="17" spans="1:2" x14ac:dyDescent="0.3">
      <c r="A17" s="1" t="s">
        <v>23</v>
      </c>
      <c r="B17" s="23">
        <v>5.2999999999999999E-2</v>
      </c>
    </row>
    <row r="18" spans="1:2" x14ac:dyDescent="0.3">
      <c r="A18" s="1" t="s">
        <v>24</v>
      </c>
      <c r="B18" s="23">
        <v>3.4000000000000002E-2</v>
      </c>
    </row>
    <row r="19" spans="1:2" x14ac:dyDescent="0.3">
      <c r="A19" s="1" t="s">
        <v>25</v>
      </c>
      <c r="B19" s="23">
        <v>7.0000000000000007E-2</v>
      </c>
    </row>
    <row r="20" spans="1:2" x14ac:dyDescent="0.3">
      <c r="A20" s="1" t="s">
        <v>26</v>
      </c>
      <c r="B20" s="23">
        <v>0.03</v>
      </c>
    </row>
    <row r="21" spans="1:2" ht="15" thickBot="1" x14ac:dyDescent="0.35">
      <c r="A21" s="16" t="s">
        <v>27</v>
      </c>
      <c r="B21" s="24">
        <v>3.1E-2</v>
      </c>
    </row>
    <row r="22" spans="1:2" x14ac:dyDescent="0.3">
      <c r="A22" s="25"/>
      <c r="B22" s="21"/>
    </row>
    <row r="23" spans="1:2" x14ac:dyDescent="0.3">
      <c r="A23" s="22" t="s">
        <v>28</v>
      </c>
      <c r="B23" s="23"/>
    </row>
    <row r="24" spans="1:2" x14ac:dyDescent="0.3">
      <c r="A24" s="1" t="s">
        <v>29</v>
      </c>
      <c r="B24" s="23">
        <v>2.5999999999999999E-2</v>
      </c>
    </row>
    <row r="25" spans="1:2" x14ac:dyDescent="0.3">
      <c r="A25" s="1" t="s">
        <v>30</v>
      </c>
      <c r="B25" s="23">
        <v>4.9000000000000002E-2</v>
      </c>
    </row>
    <row r="26" spans="1:2" x14ac:dyDescent="0.3">
      <c r="A26" s="1" t="s">
        <v>31</v>
      </c>
      <c r="B26" s="23">
        <v>7.3999999999999996E-2</v>
      </c>
    </row>
    <row r="27" spans="1:2" ht="15" thickBot="1" x14ac:dyDescent="0.35">
      <c r="A27" s="16" t="s">
        <v>32</v>
      </c>
      <c r="B27" s="24">
        <v>0.06</v>
      </c>
    </row>
    <row r="28" spans="1:2" x14ac:dyDescent="0.3">
      <c r="A28" s="25"/>
      <c r="B28" s="21"/>
    </row>
    <row r="29" spans="1:2" x14ac:dyDescent="0.3">
      <c r="A29" s="22" t="s">
        <v>33</v>
      </c>
      <c r="B29" s="23"/>
    </row>
    <row r="30" spans="1:2" x14ac:dyDescent="0.3">
      <c r="A30" s="1" t="s">
        <v>34</v>
      </c>
      <c r="B30" s="23">
        <v>0.06</v>
      </c>
    </row>
    <row r="31" spans="1:2" x14ac:dyDescent="0.3">
      <c r="A31" s="1" t="s">
        <v>35</v>
      </c>
      <c r="B31" s="23">
        <v>4.3999999999999997E-2</v>
      </c>
    </row>
    <row r="32" spans="1:2" x14ac:dyDescent="0.3">
      <c r="A32" s="1" t="s">
        <v>36</v>
      </c>
      <c r="B32" s="23">
        <v>3.3000000000000002E-2</v>
      </c>
    </row>
    <row r="33" spans="1:2" ht="15" thickBot="1" x14ac:dyDescent="0.35">
      <c r="A33" s="16" t="s">
        <v>37</v>
      </c>
      <c r="B33" s="24">
        <v>8.1000000000000003E-2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30F8-059D-4A3B-A8DC-63445C75ECD6}">
  <dimension ref="A1:B33"/>
  <sheetViews>
    <sheetView workbookViewId="0"/>
  </sheetViews>
  <sheetFormatPr defaultRowHeight="14.4" x14ac:dyDescent="0.3"/>
  <cols>
    <col min="1" max="1" width="49.5546875" customWidth="1"/>
    <col min="3" max="3" width="15.6640625" customWidth="1"/>
  </cols>
  <sheetData>
    <row r="1" spans="1:2" x14ac:dyDescent="0.3">
      <c r="A1" s="15" t="s">
        <v>48</v>
      </c>
      <c r="B1" s="1"/>
    </row>
    <row r="2" spans="1:2" x14ac:dyDescent="0.3">
      <c r="A2" s="1"/>
      <c r="B2" s="1"/>
    </row>
    <row r="3" spans="1:2" ht="15" thickBot="1" x14ac:dyDescent="0.35">
      <c r="A3" s="16"/>
      <c r="B3" s="17" t="s">
        <v>12</v>
      </c>
    </row>
    <row r="4" spans="1:2" ht="15" thickBot="1" x14ac:dyDescent="0.35">
      <c r="A4" s="18" t="s">
        <v>13</v>
      </c>
      <c r="B4" s="19">
        <v>2.1999999999999999E-2</v>
      </c>
    </row>
    <row r="5" spans="1:2" x14ac:dyDescent="0.3">
      <c r="A5" s="20"/>
      <c r="B5" s="21"/>
    </row>
    <row r="6" spans="1:2" x14ac:dyDescent="0.3">
      <c r="A6" s="22" t="s">
        <v>14</v>
      </c>
      <c r="B6" s="23"/>
    </row>
    <row r="7" spans="1:2" x14ac:dyDescent="0.3">
      <c r="A7" s="1" t="s">
        <v>15</v>
      </c>
      <c r="B7" s="23">
        <v>1.7999999999999999E-2</v>
      </c>
    </row>
    <row r="8" spans="1:2" ht="15" thickBot="1" x14ac:dyDescent="0.35">
      <c r="A8" s="16" t="s">
        <v>16</v>
      </c>
      <c r="B8" s="24">
        <v>2.4E-2</v>
      </c>
    </row>
    <row r="9" spans="1:2" x14ac:dyDescent="0.3">
      <c r="A9" s="25"/>
      <c r="B9" s="21"/>
    </row>
    <row r="10" spans="1:2" x14ac:dyDescent="0.3">
      <c r="A10" s="22" t="s">
        <v>17</v>
      </c>
      <c r="B10" s="23"/>
    </row>
    <row r="11" spans="1:2" x14ac:dyDescent="0.3">
      <c r="A11" s="1" t="s">
        <v>18</v>
      </c>
      <c r="B11" s="23">
        <v>1.9E-2</v>
      </c>
    </row>
    <row r="12" spans="1:2" x14ac:dyDescent="0.3">
      <c r="A12" s="1" t="s">
        <v>19</v>
      </c>
      <c r="B12" s="23">
        <v>3.9E-2</v>
      </c>
    </row>
    <row r="13" spans="1:2" x14ac:dyDescent="0.3">
      <c r="A13" s="1" t="s">
        <v>20</v>
      </c>
      <c r="B13" s="23">
        <v>1.2E-2</v>
      </c>
    </row>
    <row r="14" spans="1:2" ht="15" thickBot="1" x14ac:dyDescent="0.35">
      <c r="A14" s="16" t="s">
        <v>21</v>
      </c>
      <c r="B14" s="24">
        <v>1.4E-2</v>
      </c>
    </row>
    <row r="15" spans="1:2" x14ac:dyDescent="0.3">
      <c r="A15" s="25"/>
      <c r="B15" s="21"/>
    </row>
    <row r="16" spans="1:2" x14ac:dyDescent="0.3">
      <c r="A16" s="22" t="s">
        <v>22</v>
      </c>
      <c r="B16" s="23"/>
    </row>
    <row r="17" spans="1:2" x14ac:dyDescent="0.3">
      <c r="A17" s="1" t="s">
        <v>23</v>
      </c>
      <c r="B17" s="23">
        <v>2.1999999999999999E-2</v>
      </c>
    </row>
    <row r="18" spans="1:2" x14ac:dyDescent="0.3">
      <c r="A18" s="1" t="s">
        <v>24</v>
      </c>
      <c r="B18" s="23">
        <v>1.6E-2</v>
      </c>
    </row>
    <row r="19" spans="1:2" x14ac:dyDescent="0.3">
      <c r="A19" s="1" t="s">
        <v>25</v>
      </c>
      <c r="B19" s="23">
        <v>2.8000000000000001E-2</v>
      </c>
    </row>
    <row r="20" spans="1:2" x14ac:dyDescent="0.3">
      <c r="A20" s="1" t="s">
        <v>26</v>
      </c>
      <c r="B20" s="23">
        <v>5.0000000000000001E-3</v>
      </c>
    </row>
    <row r="21" spans="1:2" ht="15" thickBot="1" x14ac:dyDescent="0.35">
      <c r="A21" s="16" t="s">
        <v>27</v>
      </c>
      <c r="B21" s="24">
        <v>1.6E-2</v>
      </c>
    </row>
    <row r="22" spans="1:2" x14ac:dyDescent="0.3">
      <c r="A22" s="25"/>
      <c r="B22" s="21"/>
    </row>
    <row r="23" spans="1:2" x14ac:dyDescent="0.3">
      <c r="A23" s="22" t="s">
        <v>28</v>
      </c>
      <c r="B23" s="23"/>
    </row>
    <row r="24" spans="1:2" x14ac:dyDescent="0.3">
      <c r="A24" s="1" t="s">
        <v>29</v>
      </c>
      <c r="B24" s="23">
        <v>1.2E-2</v>
      </c>
    </row>
    <row r="25" spans="1:2" x14ac:dyDescent="0.3">
      <c r="A25" s="1" t="s">
        <v>30</v>
      </c>
      <c r="B25" s="23">
        <v>2.3E-2</v>
      </c>
    </row>
    <row r="26" spans="1:2" x14ac:dyDescent="0.3">
      <c r="A26" s="1" t="s">
        <v>31</v>
      </c>
      <c r="B26" s="23">
        <v>0.03</v>
      </c>
    </row>
    <row r="27" spans="1:2" ht="15" thickBot="1" x14ac:dyDescent="0.35">
      <c r="A27" s="16" t="s">
        <v>32</v>
      </c>
      <c r="B27" s="24">
        <v>1.2999999999999999E-2</v>
      </c>
    </row>
    <row r="28" spans="1:2" x14ac:dyDescent="0.3">
      <c r="A28" s="25"/>
      <c r="B28" s="21"/>
    </row>
    <row r="29" spans="1:2" x14ac:dyDescent="0.3">
      <c r="A29" s="22" t="s">
        <v>33</v>
      </c>
      <c r="B29" s="23"/>
    </row>
    <row r="30" spans="1:2" x14ac:dyDescent="0.3">
      <c r="A30" s="1" t="s">
        <v>34</v>
      </c>
      <c r="B30" s="23">
        <v>2.1000000000000001E-2</v>
      </c>
    </row>
    <row r="31" spans="1:2" x14ac:dyDescent="0.3">
      <c r="A31" s="1" t="s">
        <v>35</v>
      </c>
      <c r="B31" s="23">
        <v>1.7999999999999999E-2</v>
      </c>
    </row>
    <row r="32" spans="1:2" x14ac:dyDescent="0.3">
      <c r="A32" s="1" t="s">
        <v>36</v>
      </c>
      <c r="B32" s="23">
        <v>1.4999999999999999E-2</v>
      </c>
    </row>
    <row r="33" spans="1:2" ht="15" thickBot="1" x14ac:dyDescent="0.35">
      <c r="A33" s="16" t="s">
        <v>37</v>
      </c>
      <c r="B33" s="24">
        <v>4.5999999999999999E-2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82C0-DD27-40A3-873D-EA22D33FCB45}">
  <dimension ref="A1:E12"/>
  <sheetViews>
    <sheetView workbookViewId="0">
      <selection activeCell="B28" sqref="B28"/>
    </sheetView>
  </sheetViews>
  <sheetFormatPr defaultRowHeight="14.4" x14ac:dyDescent="0.3"/>
  <cols>
    <col min="1" max="1" width="23.5546875" style="35" customWidth="1"/>
    <col min="2" max="2" width="29.33203125" style="35" customWidth="1"/>
    <col min="3" max="5" width="8.88671875" style="36"/>
  </cols>
  <sheetData>
    <row r="1" spans="1:2" x14ac:dyDescent="0.3">
      <c r="A1" s="35" t="s">
        <v>62</v>
      </c>
    </row>
    <row r="3" spans="1:2" ht="15" thickBot="1" x14ac:dyDescent="0.35">
      <c r="A3" s="38"/>
      <c r="B3" s="39" t="s">
        <v>59</v>
      </c>
    </row>
    <row r="4" spans="1:2" x14ac:dyDescent="0.3">
      <c r="A4" s="40" t="s">
        <v>39</v>
      </c>
      <c r="B4" s="41">
        <v>5.3999999999999999E-2</v>
      </c>
    </row>
    <row r="5" spans="1:2" ht="15" thickBot="1" x14ac:dyDescent="0.35">
      <c r="A5" s="38"/>
      <c r="B5" s="42"/>
    </row>
    <row r="6" spans="1:2" x14ac:dyDescent="0.3">
      <c r="A6" s="35" t="s">
        <v>40</v>
      </c>
      <c r="B6" s="37">
        <v>7.1999999999999995E-2</v>
      </c>
    </row>
    <row r="7" spans="1:2" x14ac:dyDescent="0.3">
      <c r="A7" s="35" t="s">
        <v>41</v>
      </c>
      <c r="B7" s="43" t="s">
        <v>42</v>
      </c>
    </row>
    <row r="8" spans="1:2" x14ac:dyDescent="0.3">
      <c r="A8" s="35" t="s">
        <v>43</v>
      </c>
      <c r="B8" s="37">
        <v>3.9E-2</v>
      </c>
    </row>
    <row r="9" spans="1:2" x14ac:dyDescent="0.3">
      <c r="A9" s="35" t="s">
        <v>44</v>
      </c>
      <c r="B9" s="37">
        <v>0.06</v>
      </c>
    </row>
    <row r="10" spans="1:2" ht="15" thickBot="1" x14ac:dyDescent="0.35">
      <c r="A10" s="38" t="s">
        <v>45</v>
      </c>
      <c r="B10" s="42">
        <v>7.0999999999999994E-2</v>
      </c>
    </row>
    <row r="12" spans="1:2" x14ac:dyDescent="0.3">
      <c r="A12" s="35" t="s">
        <v>46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7F3B-8B87-453C-AA79-D30494EFF262}">
  <dimension ref="A1:B20"/>
  <sheetViews>
    <sheetView workbookViewId="0">
      <selection activeCell="D19" sqref="D19"/>
    </sheetView>
  </sheetViews>
  <sheetFormatPr defaultRowHeight="14.4" x14ac:dyDescent="0.3"/>
  <cols>
    <col min="1" max="1" width="20.33203125" style="36" customWidth="1"/>
    <col min="2" max="2" width="12.77734375" style="36" customWidth="1"/>
  </cols>
  <sheetData>
    <row r="1" spans="1:2" x14ac:dyDescent="0.3">
      <c r="A1" s="36" t="s">
        <v>61</v>
      </c>
    </row>
    <row r="3" spans="1:2" ht="15" thickBot="1" x14ac:dyDescent="0.35">
      <c r="A3" s="48"/>
      <c r="B3" s="48" t="s">
        <v>59</v>
      </c>
    </row>
    <row r="4" spans="1:2" ht="15" thickBot="1" x14ac:dyDescent="0.35">
      <c r="A4" s="49" t="s">
        <v>3</v>
      </c>
      <c r="B4" s="50">
        <v>0.312</v>
      </c>
    </row>
    <row r="5" spans="1:2" x14ac:dyDescent="0.3">
      <c r="B5" s="33"/>
    </row>
    <row r="6" spans="1:2" x14ac:dyDescent="0.3">
      <c r="A6" s="51" t="s">
        <v>14</v>
      </c>
      <c r="B6" s="33"/>
    </row>
    <row r="7" spans="1:2" x14ac:dyDescent="0.3">
      <c r="A7" s="36" t="s">
        <v>49</v>
      </c>
      <c r="B7" s="33">
        <v>0.34699999999999998</v>
      </c>
    </row>
    <row r="8" spans="1:2" ht="15" thickBot="1" x14ac:dyDescent="0.35">
      <c r="A8" s="52" t="s">
        <v>50</v>
      </c>
      <c r="B8" s="34">
        <v>0.28000000000000003</v>
      </c>
    </row>
    <row r="9" spans="1:2" x14ac:dyDescent="0.3">
      <c r="B9" s="33"/>
    </row>
    <row r="10" spans="1:2" x14ac:dyDescent="0.3">
      <c r="A10" s="51" t="s">
        <v>17</v>
      </c>
      <c r="B10" s="33"/>
    </row>
    <row r="11" spans="1:2" x14ac:dyDescent="0.3">
      <c r="A11" s="36" t="s">
        <v>51</v>
      </c>
      <c r="B11" s="33">
        <v>0.216</v>
      </c>
    </row>
    <row r="12" spans="1:2" x14ac:dyDescent="0.3">
      <c r="A12" s="36" t="s">
        <v>52</v>
      </c>
      <c r="B12" s="33">
        <v>0.314</v>
      </c>
    </row>
    <row r="13" spans="1:2" x14ac:dyDescent="0.3">
      <c r="A13" s="36" t="s">
        <v>53</v>
      </c>
      <c r="B13" s="33">
        <v>0.32300000000000001</v>
      </c>
    </row>
    <row r="14" spans="1:2" ht="15" thickBot="1" x14ac:dyDescent="0.35">
      <c r="A14" s="52" t="s">
        <v>54</v>
      </c>
      <c r="B14" s="34">
        <v>0.30499999999999999</v>
      </c>
    </row>
    <row r="15" spans="1:2" x14ac:dyDescent="0.3">
      <c r="B15" s="33"/>
    </row>
    <row r="16" spans="1:2" x14ac:dyDescent="0.3">
      <c r="A16" s="51" t="s">
        <v>28</v>
      </c>
      <c r="B16" s="33"/>
    </row>
    <row r="17" spans="1:2" x14ac:dyDescent="0.3">
      <c r="A17" s="36" t="s">
        <v>55</v>
      </c>
      <c r="B17" s="33">
        <v>0.41099999999999998</v>
      </c>
    </row>
    <row r="18" spans="1:2" x14ac:dyDescent="0.3">
      <c r="A18" s="36" t="s">
        <v>56</v>
      </c>
      <c r="B18" s="33">
        <v>0.32900000000000001</v>
      </c>
    </row>
    <row r="19" spans="1:2" x14ac:dyDescent="0.3">
      <c r="A19" s="36" t="s">
        <v>57</v>
      </c>
      <c r="B19" s="33">
        <v>0.18</v>
      </c>
    </row>
    <row r="20" spans="1:2" ht="15" thickBot="1" x14ac:dyDescent="0.35">
      <c r="A20" s="52" t="s">
        <v>58</v>
      </c>
      <c r="B20" s="34">
        <v>0.35199999999999998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3776-1C57-40C6-AD06-ED9299CEE6AB}">
  <dimension ref="A1:B20"/>
  <sheetViews>
    <sheetView workbookViewId="0">
      <selection activeCell="A6" sqref="A6:XFD6"/>
    </sheetView>
  </sheetViews>
  <sheetFormatPr defaultRowHeight="14.4" x14ac:dyDescent="0.3"/>
  <cols>
    <col min="1" max="1" width="24.21875" customWidth="1"/>
  </cols>
  <sheetData>
    <row r="1" spans="1:2" x14ac:dyDescent="0.3">
      <c r="A1" t="s">
        <v>60</v>
      </c>
    </row>
    <row r="3" spans="1:2" ht="15" thickBot="1" x14ac:dyDescent="0.35">
      <c r="A3" s="28"/>
      <c r="B3" s="28" t="s">
        <v>59</v>
      </c>
    </row>
    <row r="4" spans="1:2" ht="15" thickBot="1" x14ac:dyDescent="0.35">
      <c r="A4" s="32" t="s">
        <v>3</v>
      </c>
      <c r="B4" s="29">
        <v>0.21099999999999999</v>
      </c>
    </row>
    <row r="5" spans="1:2" x14ac:dyDescent="0.3">
      <c r="A5" s="44"/>
      <c r="B5" s="45"/>
    </row>
    <row r="6" spans="1:2" x14ac:dyDescent="0.3">
      <c r="A6" s="27" t="s">
        <v>14</v>
      </c>
      <c r="B6" s="26"/>
    </row>
    <row r="7" spans="1:2" x14ac:dyDescent="0.3">
      <c r="A7" t="s">
        <v>49</v>
      </c>
      <c r="B7" s="26">
        <v>0.24299999999999999</v>
      </c>
    </row>
    <row r="8" spans="1:2" ht="15" thickBot="1" x14ac:dyDescent="0.35">
      <c r="A8" s="30" t="s">
        <v>50</v>
      </c>
      <c r="B8" s="31">
        <v>0.193</v>
      </c>
    </row>
    <row r="9" spans="1:2" x14ac:dyDescent="0.3">
      <c r="A9" s="46"/>
      <c r="B9" s="45"/>
    </row>
    <row r="10" spans="1:2" x14ac:dyDescent="0.3">
      <c r="A10" s="47" t="s">
        <v>17</v>
      </c>
      <c r="B10" s="26"/>
    </row>
    <row r="11" spans="1:2" x14ac:dyDescent="0.3">
      <c r="A11" t="s">
        <v>51</v>
      </c>
      <c r="B11" s="33">
        <v>0.108</v>
      </c>
    </row>
    <row r="12" spans="1:2" x14ac:dyDescent="0.3">
      <c r="A12" t="s">
        <v>52</v>
      </c>
      <c r="B12" s="33">
        <v>0.189</v>
      </c>
    </row>
    <row r="13" spans="1:2" x14ac:dyDescent="0.3">
      <c r="A13" t="s">
        <v>53</v>
      </c>
      <c r="B13" s="33">
        <v>0.253</v>
      </c>
    </row>
    <row r="14" spans="1:2" ht="15" thickBot="1" x14ac:dyDescent="0.35">
      <c r="A14" s="30" t="s">
        <v>54</v>
      </c>
      <c r="B14" s="34">
        <v>0.26800000000000002</v>
      </c>
    </row>
    <row r="15" spans="1:2" x14ac:dyDescent="0.3">
      <c r="B15" s="26"/>
    </row>
    <row r="16" spans="1:2" x14ac:dyDescent="0.3">
      <c r="A16" s="27" t="s">
        <v>28</v>
      </c>
      <c r="B16" s="26"/>
    </row>
    <row r="17" spans="1:2" x14ac:dyDescent="0.3">
      <c r="A17" t="s">
        <v>55</v>
      </c>
      <c r="B17" s="26">
        <v>0.39900000000000002</v>
      </c>
    </row>
    <row r="18" spans="1:2" x14ac:dyDescent="0.3">
      <c r="A18" t="s">
        <v>56</v>
      </c>
      <c r="B18" s="26">
        <v>0.21</v>
      </c>
    </row>
    <row r="19" spans="1:2" x14ac:dyDescent="0.3">
      <c r="A19" t="s">
        <v>57</v>
      </c>
      <c r="B19" s="26">
        <v>0.17199999999999999</v>
      </c>
    </row>
    <row r="20" spans="1:2" ht="15" thickBot="1" x14ac:dyDescent="0.35">
      <c r="A20" s="30" t="s">
        <v>58</v>
      </c>
      <c r="B20" s="31">
        <v>0.23699999999999999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5728-B224-43B5-8F70-36849A48426E}">
  <dimension ref="A1:E24"/>
  <sheetViews>
    <sheetView workbookViewId="0">
      <selection activeCell="B22" sqref="B22:C22"/>
    </sheetView>
  </sheetViews>
  <sheetFormatPr defaultRowHeight="14.4" x14ac:dyDescent="0.3"/>
  <cols>
    <col min="1" max="1" width="36.6640625" style="1" customWidth="1"/>
    <col min="2" max="3" width="18.44140625" style="1" customWidth="1"/>
    <col min="4" max="4" width="18.44140625" customWidth="1"/>
  </cols>
  <sheetData>
    <row r="1" spans="1:5" s="36" customFormat="1" x14ac:dyDescent="0.3">
      <c r="A1" s="1" t="s">
        <v>88</v>
      </c>
      <c r="B1" s="35"/>
      <c r="C1" s="35"/>
    </row>
    <row r="2" spans="1:5" x14ac:dyDescent="0.3">
      <c r="B2" s="35"/>
    </row>
    <row r="3" spans="1:5" ht="15" thickBot="1" x14ac:dyDescent="0.35">
      <c r="A3" s="61"/>
      <c r="B3" s="61" t="s">
        <v>68</v>
      </c>
    </row>
    <row r="4" spans="1:5" ht="15" thickBot="1" x14ac:dyDescent="0.35">
      <c r="A4" s="61"/>
      <c r="B4" s="62" t="s">
        <v>69</v>
      </c>
      <c r="C4" s="63" t="s">
        <v>70</v>
      </c>
    </row>
    <row r="5" spans="1:5" x14ac:dyDescent="0.3">
      <c r="A5" s="64" t="s">
        <v>74</v>
      </c>
      <c r="B5" s="65">
        <v>38.436963392612526</v>
      </c>
      <c r="C5" s="65">
        <v>9.2820176879067358</v>
      </c>
      <c r="D5">
        <f>RANK(B10,B5:B21)</f>
        <v>6</v>
      </c>
      <c r="E5">
        <f>RANK(C10,C5:C21)</f>
        <v>8</v>
      </c>
    </row>
    <row r="6" spans="1:5" x14ac:dyDescent="0.3">
      <c r="A6" s="64" t="s">
        <v>73</v>
      </c>
      <c r="B6" s="65">
        <v>35.671481325996254</v>
      </c>
      <c r="C6" s="65">
        <v>8.3272856494848906</v>
      </c>
    </row>
    <row r="7" spans="1:5" x14ac:dyDescent="0.3">
      <c r="A7" s="64" t="s">
        <v>77</v>
      </c>
      <c r="B7" s="66">
        <v>33.897407026222751</v>
      </c>
      <c r="C7" s="66">
        <v>7.8983187747810932</v>
      </c>
    </row>
    <row r="8" spans="1:5" x14ac:dyDescent="0.3">
      <c r="A8" s="64" t="s">
        <v>80</v>
      </c>
      <c r="B8" s="65">
        <v>28.584413929505409</v>
      </c>
      <c r="C8" s="65">
        <v>7.734663379205168</v>
      </c>
    </row>
    <row r="9" spans="1:5" x14ac:dyDescent="0.3">
      <c r="A9" s="64" t="s">
        <v>71</v>
      </c>
      <c r="B9" s="65">
        <v>27.891342885126868</v>
      </c>
      <c r="C9" s="65">
        <v>7.1391781357407611</v>
      </c>
    </row>
    <row r="10" spans="1:5" x14ac:dyDescent="0.3">
      <c r="A10" s="64" t="s">
        <v>87</v>
      </c>
      <c r="B10" s="65">
        <v>26.99</v>
      </c>
      <c r="C10" s="65">
        <v>4.68</v>
      </c>
    </row>
    <row r="11" spans="1:5" x14ac:dyDescent="0.3">
      <c r="A11" s="64" t="s">
        <v>83</v>
      </c>
      <c r="B11" s="65">
        <v>25.353004350915011</v>
      </c>
      <c r="C11" s="65">
        <v>4.2027320701933331</v>
      </c>
    </row>
    <row r="12" spans="1:5" x14ac:dyDescent="0.3">
      <c r="A12" s="64" t="s">
        <v>81</v>
      </c>
      <c r="B12" s="65">
        <v>21.111882844049333</v>
      </c>
      <c r="C12" s="65">
        <v>5.0494597612152248</v>
      </c>
    </row>
    <row r="13" spans="1:5" x14ac:dyDescent="0.3">
      <c r="A13" s="64" t="s">
        <v>82</v>
      </c>
      <c r="B13" s="65">
        <v>20.397663720512384</v>
      </c>
      <c r="C13" s="65">
        <v>4.9727818264707802</v>
      </c>
    </row>
    <row r="14" spans="1:5" x14ac:dyDescent="0.3">
      <c r="A14" s="64" t="s">
        <v>78</v>
      </c>
      <c r="B14" s="65">
        <v>17.36034323871727</v>
      </c>
      <c r="C14" s="65">
        <v>3.7284092348273856</v>
      </c>
    </row>
    <row r="15" spans="1:5" x14ac:dyDescent="0.3">
      <c r="A15" s="64" t="s">
        <v>84</v>
      </c>
      <c r="B15" s="65">
        <v>16.8240079739994</v>
      </c>
      <c r="C15" s="65">
        <v>3.1502833459975923</v>
      </c>
    </row>
    <row r="16" spans="1:5" x14ac:dyDescent="0.3">
      <c r="A16" s="64" t="s">
        <v>76</v>
      </c>
      <c r="B16" s="65">
        <v>15.150033771921651</v>
      </c>
      <c r="C16" s="65">
        <v>3.891426775766563</v>
      </c>
    </row>
    <row r="17" spans="1:3" x14ac:dyDescent="0.3">
      <c r="A17" s="64" t="s">
        <v>86</v>
      </c>
      <c r="B17" s="65">
        <v>12.306504771047171</v>
      </c>
      <c r="C17" s="65">
        <v>4.4708642387559205</v>
      </c>
    </row>
    <row r="18" spans="1:3" x14ac:dyDescent="0.3">
      <c r="A18" s="64" t="s">
        <v>85</v>
      </c>
      <c r="B18" s="65">
        <v>12.247515225373633</v>
      </c>
      <c r="C18" s="65">
        <v>3.2453002364489305</v>
      </c>
    </row>
    <row r="19" spans="1:3" x14ac:dyDescent="0.3">
      <c r="A19" s="64" t="s">
        <v>72</v>
      </c>
      <c r="B19" s="67">
        <v>10.745804228935997</v>
      </c>
      <c r="C19" s="67">
        <v>2.1450184684289644</v>
      </c>
    </row>
    <row r="20" spans="1:3" x14ac:dyDescent="0.3">
      <c r="A20" s="64" t="s">
        <v>75</v>
      </c>
      <c r="B20" s="65">
        <v>10.692067863672955</v>
      </c>
      <c r="C20" s="65">
        <v>1.8092222517852286</v>
      </c>
    </row>
    <row r="21" spans="1:3" x14ac:dyDescent="0.3">
      <c r="A21" s="68" t="s">
        <v>79</v>
      </c>
      <c r="B21" s="69">
        <v>8.1747363824889767</v>
      </c>
      <c r="C21" s="69">
        <v>2.8170654342355839</v>
      </c>
    </row>
    <row r="22" spans="1:3" x14ac:dyDescent="0.3">
      <c r="A22" s="70"/>
      <c r="B22" s="71">
        <f>AVERAGE(B5:B21)</f>
        <v>21.284421937123383</v>
      </c>
      <c r="C22" s="71">
        <f>AVERAGE(C5:C21)</f>
        <v>4.9731780747790673</v>
      </c>
    </row>
    <row r="24" spans="1:3" x14ac:dyDescent="0.3">
      <c r="A24" s="72" t="s">
        <v>89</v>
      </c>
    </row>
  </sheetData>
  <sortState ref="A5:C21">
    <sortCondition descending="1" ref="B5:B2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01-013 verkeersslachtoffers</vt:lpstr>
      <vt:lpstr>Verkeersongevallen volwassenen</vt:lpstr>
      <vt:lpstr>Verkeersongevallen medische hul</vt:lpstr>
      <vt:lpstr>Verkeersongevallen per regio</vt:lpstr>
      <vt:lpstr>Scholieren verkeersgordel</vt:lpstr>
      <vt:lpstr>Scholieren bijrijder alcohol</vt:lpstr>
      <vt:lpstr>Sterfte internationaal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cp:lastPrinted>2018-05-21T15:20:59Z</cp:lastPrinted>
  <dcterms:created xsi:type="dcterms:W3CDTF">2018-04-12T14:25:17Z</dcterms:created>
  <dcterms:modified xsi:type="dcterms:W3CDTF">2018-08-01T20:52:47Z</dcterms:modified>
</cp:coreProperties>
</file>